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B566CCEE-9CF8-4B2C-BBAF-CC2ACDCF2C69}" xr6:coauthVersionLast="47" xr6:coauthVersionMax="47" xr10:uidLastSave="{00000000-0000-0000-0000-000000000000}"/>
  <bookViews>
    <workbookView xWindow="-120" yWindow="-120" windowWidth="20730" windowHeight="11160" xr2:uid="{3EBB0C05-C10A-42F3-A8DA-1957684C034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C72" i="1" s="1"/>
  <c r="C74" i="1" s="1"/>
  <c r="B64" i="1"/>
  <c r="B72" i="1" s="1"/>
  <c r="B74" i="1" s="1"/>
  <c r="D63" i="1"/>
  <c r="C63" i="1"/>
  <c r="B63" i="1"/>
  <c r="D55" i="1"/>
  <c r="C55" i="1"/>
  <c r="D53" i="1"/>
  <c r="C53" i="1"/>
  <c r="B53" i="1"/>
  <c r="D49" i="1"/>
  <c r="D57" i="1" s="1"/>
  <c r="D59" i="1" s="1"/>
  <c r="C49" i="1"/>
  <c r="C57" i="1" s="1"/>
  <c r="C59" i="1" s="1"/>
  <c r="B49" i="1"/>
  <c r="D48" i="1"/>
  <c r="C48" i="1"/>
  <c r="B48" i="1"/>
  <c r="B57" i="1" s="1"/>
  <c r="B59" i="1" s="1"/>
  <c r="B44" i="1"/>
  <c r="D40" i="1"/>
  <c r="C40" i="1"/>
  <c r="B40" i="1"/>
  <c r="D37" i="1"/>
  <c r="D44" i="1" s="1"/>
  <c r="C37" i="1"/>
  <c r="C44" i="1" s="1"/>
  <c r="B37" i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<sst xmlns="http://schemas.openxmlformats.org/spreadsheetml/2006/main" count="63" uniqueCount="43">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</sst>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2" tint="-9.9978637043366805E-2"/>
      <name val="Aptos Narrow"/>
      <family val="2"/>
      <scheme val="minor"/>
    </font>
    <font>
      <sz val="11"/>
      <color theme="2" tint="-9.9978637043366805E-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2" borderId="14" xfId="0" applyNumberFormat="1" applyFont="1" applyFill="1" applyBorder="1"/>
    <xf numFmtId="4" fontId="3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3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Diciembre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6D66-727F-478A-93E0-53D6A63E7D00}">
  <dimension ref="A1:D75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INSTITUTO MUNICIPAL DE VIVIENDA DE IRAPUATO, GTO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31 de Diciembre 2023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16190000</v>
      </c>
      <c r="C8" s="16">
        <f>SUM(C9:C11)</f>
        <v>20805437.879999999</v>
      </c>
      <c r="D8" s="16">
        <f>SUM(D9:D11)</f>
        <v>20805437.879999999</v>
      </c>
    </row>
    <row r="9" spans="1:4" x14ac:dyDescent="0.25">
      <c r="A9" s="17" t="s">
        <v>8</v>
      </c>
      <c r="B9" s="18">
        <v>12190000</v>
      </c>
      <c r="C9" s="18">
        <v>6605437.8799999999</v>
      </c>
      <c r="D9" s="18">
        <v>6605437.8799999999</v>
      </c>
    </row>
    <row r="10" spans="1:4" x14ac:dyDescent="0.25">
      <c r="A10" s="17" t="s">
        <v>9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10</v>
      </c>
      <c r="B11" s="18">
        <v>4000000</v>
      </c>
      <c r="C11" s="18">
        <v>14200000</v>
      </c>
      <c r="D11" s="18">
        <v>14200000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11</v>
      </c>
      <c r="B13" s="16">
        <f>B14+B15</f>
        <v>16190000</v>
      </c>
      <c r="C13" s="16">
        <f>C14+C15</f>
        <v>22497280.129999999</v>
      </c>
      <c r="D13" s="16">
        <f>D14+D15</f>
        <v>22497280.129999999</v>
      </c>
    </row>
    <row r="14" spans="1:4" x14ac:dyDescent="0.25">
      <c r="A14" s="17" t="s">
        <v>12</v>
      </c>
      <c r="B14" s="18">
        <v>16190000</v>
      </c>
      <c r="C14" s="18">
        <v>22497280.129999999</v>
      </c>
      <c r="D14" s="18">
        <v>22497280.129999999</v>
      </c>
    </row>
    <row r="15" spans="1:4" x14ac:dyDescent="0.25">
      <c r="A15" s="17" t="s">
        <v>13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14</v>
      </c>
      <c r="B17" s="21">
        <v>0</v>
      </c>
      <c r="C17" s="16">
        <f>C18+C19</f>
        <v>1874000</v>
      </c>
      <c r="D17" s="16">
        <f>D18+D19</f>
        <v>1874000</v>
      </c>
    </row>
    <row r="18" spans="1:4" x14ac:dyDescent="0.25">
      <c r="A18" s="17" t="s">
        <v>15</v>
      </c>
      <c r="B18" s="22">
        <v>0</v>
      </c>
      <c r="C18" s="23">
        <v>1874000</v>
      </c>
      <c r="D18" s="23">
        <v>1874000</v>
      </c>
    </row>
    <row r="19" spans="1:4" x14ac:dyDescent="0.25">
      <c r="A19" s="17" t="s">
        <v>16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17</v>
      </c>
      <c r="B21" s="16">
        <f>B8-B13+B17</f>
        <v>0</v>
      </c>
      <c r="C21" s="16">
        <f>C8-C13+C17</f>
        <v>182157.75</v>
      </c>
      <c r="D21" s="16">
        <f>D8-D13+D17</f>
        <v>182157.75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18</v>
      </c>
      <c r="B23" s="16">
        <f>B21-B11</f>
        <v>-4000000</v>
      </c>
      <c r="C23" s="16">
        <f>C21-C11</f>
        <v>-14017842.25</v>
      </c>
      <c r="D23" s="16">
        <f>D21-D11</f>
        <v>-14017842.25</v>
      </c>
    </row>
    <row r="24" spans="1:4" x14ac:dyDescent="0.25">
      <c r="A24" s="15"/>
      <c r="B24" s="24"/>
      <c r="C24" s="24"/>
      <c r="D24" s="24"/>
    </row>
    <row r="25" spans="1:4" x14ac:dyDescent="0.25">
      <c r="A25" s="25" t="s">
        <v>19</v>
      </c>
      <c r="B25" s="16">
        <f>B23-B17</f>
        <v>-4000000</v>
      </c>
      <c r="C25" s="16">
        <f>C23-C17</f>
        <v>-15891842.25</v>
      </c>
      <c r="D25" s="16">
        <f>D23-D17</f>
        <v>-15891842.25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29">
        <f>B30+B31</f>
        <v>218000</v>
      </c>
      <c r="C29" s="29">
        <f>C30+C31</f>
        <v>1340708.5</v>
      </c>
      <c r="D29" s="29">
        <f>D30+D31</f>
        <v>1340708.5</v>
      </c>
    </row>
    <row r="30" spans="1:4" x14ac:dyDescent="0.25">
      <c r="A30" s="17" t="s">
        <v>24</v>
      </c>
      <c r="B30" s="23">
        <v>218000</v>
      </c>
      <c r="C30" s="23">
        <v>1340708.5</v>
      </c>
      <c r="D30" s="23">
        <v>1340708.5</v>
      </c>
    </row>
    <row r="31" spans="1:4" x14ac:dyDescent="0.25">
      <c r="A31" s="17" t="s">
        <v>25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ht="14.45" customHeight="1" x14ac:dyDescent="0.25">
      <c r="A33" s="15" t="s">
        <v>26</v>
      </c>
      <c r="B33" s="29">
        <f>B25+B29</f>
        <v>-3782000</v>
      </c>
      <c r="C33" s="29">
        <f>C25+C29</f>
        <v>-14551133.75</v>
      </c>
      <c r="D33" s="29">
        <f>D25+D29</f>
        <v>-14551133.75</v>
      </c>
    </row>
    <row r="34" spans="1:4" ht="14.45" customHeight="1" x14ac:dyDescent="0.25">
      <c r="A34" s="32"/>
      <c r="B34" s="33"/>
      <c r="C34" s="33"/>
      <c r="D34" s="33"/>
    </row>
    <row r="35" spans="1:4" ht="14.45" customHeight="1" x14ac:dyDescent="0.25">
      <c r="A35" s="28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29">
        <f>B38+B39</f>
        <v>4000000</v>
      </c>
      <c r="C37" s="29">
        <f>C38+C39</f>
        <v>14200000</v>
      </c>
      <c r="D37" s="29">
        <f>D38+D39</f>
        <v>14200000</v>
      </c>
    </row>
    <row r="38" spans="1:4" x14ac:dyDescent="0.25">
      <c r="A38" s="17" t="s">
        <v>29</v>
      </c>
      <c r="B38" s="23">
        <v>4000000</v>
      </c>
      <c r="C38" s="23">
        <v>14200000</v>
      </c>
      <c r="D38" s="23">
        <v>14200000</v>
      </c>
    </row>
    <row r="39" spans="1:4" x14ac:dyDescent="0.25">
      <c r="A39" s="17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31</v>
      </c>
      <c r="B40" s="29">
        <f>B41+B42</f>
        <v>0</v>
      </c>
      <c r="C40" s="29">
        <f>C41+C42</f>
        <v>0</v>
      </c>
      <c r="D40" s="29">
        <f>D41+D42</f>
        <v>0</v>
      </c>
    </row>
    <row r="41" spans="1:4" x14ac:dyDescent="0.25">
      <c r="A41" s="17" t="s">
        <v>32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33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34</v>
      </c>
      <c r="B44" s="29">
        <f>B37-B40</f>
        <v>4000000</v>
      </c>
      <c r="C44" s="29">
        <f>C37-C40</f>
        <v>14200000</v>
      </c>
      <c r="D44" s="29">
        <f>D37-D40</f>
        <v>14200000</v>
      </c>
    </row>
    <row r="45" spans="1:4" x14ac:dyDescent="0.25">
      <c r="A45" s="34"/>
      <c r="B45" s="33"/>
      <c r="C45" s="33"/>
      <c r="D45" s="33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5" t="s">
        <v>35</v>
      </c>
      <c r="B48" s="36">
        <f>B9</f>
        <v>12190000</v>
      </c>
      <c r="C48" s="36">
        <f>C9</f>
        <v>6605437.8799999999</v>
      </c>
      <c r="D48" s="36">
        <f>D9</f>
        <v>6605437.8799999999</v>
      </c>
    </row>
    <row r="49" spans="1:4" x14ac:dyDescent="0.25">
      <c r="A49" s="37" t="s">
        <v>36</v>
      </c>
      <c r="B49" s="29">
        <f>B50-B51</f>
        <v>4000000</v>
      </c>
      <c r="C49" s="29">
        <f>C50-C51</f>
        <v>14200000</v>
      </c>
      <c r="D49" s="29">
        <f>D50-D51</f>
        <v>14200000</v>
      </c>
    </row>
    <row r="50" spans="1:4" x14ac:dyDescent="0.25">
      <c r="A50" s="38" t="s">
        <v>29</v>
      </c>
      <c r="B50" s="23">
        <v>4000000</v>
      </c>
      <c r="C50" s="23">
        <v>14200000</v>
      </c>
      <c r="D50" s="23">
        <v>14200000</v>
      </c>
    </row>
    <row r="51" spans="1:4" x14ac:dyDescent="0.25">
      <c r="A51" s="38" t="s">
        <v>32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12</v>
      </c>
      <c r="B53" s="23">
        <f>B14</f>
        <v>16190000</v>
      </c>
      <c r="C53" s="23">
        <f>C14</f>
        <v>22497280.129999999</v>
      </c>
      <c r="D53" s="23">
        <f>D14</f>
        <v>22497280.129999999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15</v>
      </c>
      <c r="B55" s="39">
        <v>0</v>
      </c>
      <c r="C55" s="23">
        <f>C18</f>
        <v>1874000</v>
      </c>
      <c r="D55" s="23">
        <f>D18</f>
        <v>1874000</v>
      </c>
    </row>
    <row r="56" spans="1:4" x14ac:dyDescent="0.25">
      <c r="A56" s="30"/>
      <c r="B56" s="31"/>
      <c r="C56" s="31"/>
      <c r="D56" s="31"/>
    </row>
    <row r="57" spans="1:4" x14ac:dyDescent="0.25">
      <c r="A57" s="25" t="s">
        <v>37</v>
      </c>
      <c r="B57" s="29">
        <f>B48+B49-B53+B55</f>
        <v>0</v>
      </c>
      <c r="C57" s="29">
        <f>C48+C49-C53+C55</f>
        <v>182157.75</v>
      </c>
      <c r="D57" s="29">
        <f>D48+D49-D53+D55</f>
        <v>182157.75</v>
      </c>
    </row>
    <row r="58" spans="1:4" x14ac:dyDescent="0.25">
      <c r="A58" s="40"/>
      <c r="B58" s="41"/>
      <c r="C58" s="41"/>
      <c r="D58" s="41"/>
    </row>
    <row r="59" spans="1:4" x14ac:dyDescent="0.25">
      <c r="A59" s="25" t="s">
        <v>38</v>
      </c>
      <c r="B59" s="29">
        <f>B57-B49</f>
        <v>-4000000</v>
      </c>
      <c r="C59" s="29">
        <f>C57-C49</f>
        <v>-14017842.25</v>
      </c>
      <c r="D59" s="29">
        <f>D57-D49</f>
        <v>-14017842.25</v>
      </c>
    </row>
    <row r="60" spans="1:4" x14ac:dyDescent="0.25">
      <c r="A60" s="32"/>
      <c r="B60" s="33"/>
      <c r="C60" s="33"/>
      <c r="D60" s="33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5" t="s">
        <v>9</v>
      </c>
      <c r="B63" s="42">
        <f>B10</f>
        <v>0</v>
      </c>
      <c r="C63" s="42">
        <f>C10</f>
        <v>0</v>
      </c>
      <c r="D63" s="42">
        <f>D10</f>
        <v>0</v>
      </c>
    </row>
    <row r="64" spans="1:4" ht="30" x14ac:dyDescent="0.25">
      <c r="A64" s="37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8" t="s">
        <v>30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33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40</v>
      </c>
      <c r="B68" s="18">
        <f>B15</f>
        <v>0</v>
      </c>
      <c r="C68" s="18">
        <f>C15</f>
        <v>0</v>
      </c>
      <c r="D68" s="18">
        <f>D15</f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16</v>
      </c>
      <c r="B70" s="22">
        <v>0</v>
      </c>
      <c r="C70" s="18">
        <f>C19</f>
        <v>0</v>
      </c>
      <c r="D70" s="18">
        <f>D19</f>
        <v>0</v>
      </c>
    </row>
    <row r="71" spans="1:4" x14ac:dyDescent="0.25">
      <c r="A71" s="30"/>
      <c r="B71" s="20"/>
      <c r="C71" s="20"/>
      <c r="D71" s="20"/>
    </row>
    <row r="72" spans="1:4" x14ac:dyDescent="0.25">
      <c r="A72" s="25" t="s">
        <v>41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0"/>
      <c r="B73" s="20"/>
      <c r="C73" s="20"/>
      <c r="D73" s="20"/>
    </row>
    <row r="74" spans="1:4" x14ac:dyDescent="0.25">
      <c r="A74" s="25" t="s">
        <v>42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2"/>
      <c r="B75" s="27"/>
      <c r="C75" s="27"/>
      <c r="D75" s="27"/>
    </row>
  </sheetData>
  <mergeCells count="1">
    <mergeCell ref="A1:D1"/>
  </mergeCells>
  <dataValidations count="1">
    <dataValidation type="decimal" allowBlank="1" showInputMessage="1" showErrorMessage="1" sqref="B63:D74 B37:D44 B29:D33 B48:D59 B8:D25" xr:uid="{5E9869DB-ABBF-4550-B39E-42B1464DBCB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2024-01-19T20:16:03Z</dcterms:created>
  <dcterms:modified xsi:type="dcterms:W3CDTF">2024-01-19T20:16:41Z</dcterms:modified>
</cp:coreProperties>
</file>