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8_{5ABBA47B-9A45-4F21-A0DA-FAFF13E51F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4" l="1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41" i="4" l="1"/>
  <c r="Q41" i="4"/>
  <c r="I41" i="4" l="1"/>
  <c r="H41" i="4"/>
  <c r="G41" i="4"/>
  <c r="N4" i="4" l="1"/>
  <c r="Q4" i="4"/>
  <c r="P4" i="4"/>
</calcChain>
</file>

<file path=xl/sharedStrings.xml><?xml version="1.0" encoding="utf-8"?>
<sst xmlns="http://schemas.openxmlformats.org/spreadsheetml/2006/main" count="281" uniqueCount="54">
  <si>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</si>
  <si>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</si>
  <si>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</si>
  <si>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</si>
  <si>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</si>
  <si>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</si>
  <si>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</si>
  <si>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</si>
  <si>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</si>
  <si>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</si>
  <si>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</si>
  <si>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</si>
  <si>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</si>
  <si>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</si>
  <si>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</si>
  <si>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</si>
  <si>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</si>
  <si>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</si>
  <si>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</si>
  <si>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</si>
  <si>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</si>
  <si>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E00010201</t>
  </si>
  <si>
    <t>ENTREGA DE VIVIENDAS Y/O LOTES.</t>
  </si>
  <si>
    <t>5110</t>
  </si>
  <si>
    <t>BIENES MUEBLES</t>
  </si>
  <si>
    <t>DIRECCION GENERAL</t>
  </si>
  <si>
    <t>31120M15V010000</t>
  </si>
  <si>
    <t>E00010203</t>
  </si>
  <si>
    <t>GESTION DE SUBSIDIOS ADQ NUEVA VIVIENDA</t>
  </si>
  <si>
    <t>E00010301</t>
  </si>
  <si>
    <t>TRAMITE DE ESCRITURAS</t>
  </si>
  <si>
    <t>E00010401</t>
  </si>
  <si>
    <t>ACTIVIDADES OPERATIVAS ADMINISTRATIVA</t>
  </si>
  <si>
    <t>E00010402</t>
  </si>
  <si>
    <t>ACTIVIDADES OPERATIVAS PROG Y SEGUIMIENTO</t>
  </si>
  <si>
    <t>E00010601</t>
  </si>
  <si>
    <t>PRESENT SOLICITUD AL AYUNTAMIENTO EXPROPIACION</t>
  </si>
  <si>
    <t>E00010801</t>
  </si>
  <si>
    <t>ELAB DE ESTUDIOS Y PROYECTOS EJEC P DES LOTES URB</t>
  </si>
  <si>
    <t>E00010802</t>
  </si>
  <si>
    <t>GEST PERMISOS PARA DESARROLLAR LOTES Y VVD</t>
  </si>
  <si>
    <t>5150</t>
  </si>
  <si>
    <t>5640</t>
  </si>
  <si>
    <t>5650</t>
  </si>
  <si>
    <t>E00010903</t>
  </si>
  <si>
    <t>CONTRATACION DE OBRAS DE EDIFICACION DE VIVIENDA</t>
  </si>
  <si>
    <t>6210</t>
  </si>
  <si>
    <t>OBRA</t>
  </si>
  <si>
    <t>6240</t>
  </si>
  <si>
    <t>E00010901</t>
  </si>
  <si>
    <t>ELAB DE ESTUDIOS Y PROYEC EJECEN LOTES URBANIZADOS</t>
  </si>
  <si>
    <t>E00010902</t>
  </si>
  <si>
    <t>GEST DE PERMISOS PARA DESARROLLO VIV ECONOMICA</t>
  </si>
  <si>
    <t>Instituto Municipal de Vivienda de Irapuato, Guanajuato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</si>
</sst>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B21" workbookViewId="0">
      <selection activeCell="D40" sqref="D4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750</v>
      </c>
      <c r="H4" s="10">
        <v>2000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26</v>
      </c>
      <c r="F5" s="12" t="s">
        <v>25</v>
      </c>
      <c r="G5" s="10">
        <v>750</v>
      </c>
      <c r="H5" s="10">
        <v>2000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29</v>
      </c>
      <c r="B6" s="12" t="s">
        <v>30</v>
      </c>
      <c r="C6" s="12" t="s">
        <v>23</v>
      </c>
      <c r="D6" s="12" t="s">
        <v>24</v>
      </c>
      <c r="E6" s="12" t="s">
        <v>26</v>
      </c>
      <c r="F6" s="12" t="s">
        <v>25</v>
      </c>
      <c r="G6" s="10">
        <v>3750</v>
      </c>
      <c r="H6" s="10">
        <v>10000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31</v>
      </c>
      <c r="B7" s="12" t="s">
        <v>32</v>
      </c>
      <c r="C7" s="12" t="s">
        <v>23</v>
      </c>
      <c r="D7" s="12" t="s">
        <v>24</v>
      </c>
      <c r="E7" s="12" t="s">
        <v>26</v>
      </c>
      <c r="F7" s="12" t="s">
        <v>25</v>
      </c>
      <c r="G7" s="10">
        <v>3750</v>
      </c>
      <c r="H7" s="10">
        <v>10000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33</v>
      </c>
      <c r="B8" s="12" t="s">
        <v>34</v>
      </c>
      <c r="C8" s="12" t="s">
        <v>23</v>
      </c>
      <c r="D8" s="12" t="s">
        <v>24</v>
      </c>
      <c r="E8" s="12" t="s">
        <v>26</v>
      </c>
      <c r="F8" s="12" t="s">
        <v>25</v>
      </c>
      <c r="G8" s="10">
        <v>750</v>
      </c>
      <c r="H8" s="10">
        <v>2000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35</v>
      </c>
      <c r="B9" s="12" t="s">
        <v>36</v>
      </c>
      <c r="C9" s="12" t="s">
        <v>23</v>
      </c>
      <c r="D9" s="12" t="s">
        <v>24</v>
      </c>
      <c r="E9" s="12" t="s">
        <v>26</v>
      </c>
      <c r="F9" s="12" t="s">
        <v>25</v>
      </c>
      <c r="G9" s="10">
        <v>3000</v>
      </c>
      <c r="H9" s="10">
        <v>8000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37</v>
      </c>
      <c r="B10" s="12" t="s">
        <v>38</v>
      </c>
      <c r="C10" s="12" t="s">
        <v>23</v>
      </c>
      <c r="D10" s="12" t="s">
        <v>24</v>
      </c>
      <c r="E10" s="12" t="s">
        <v>26</v>
      </c>
      <c r="F10" s="12" t="s">
        <v>25</v>
      </c>
      <c r="G10" s="10">
        <v>1125</v>
      </c>
      <c r="H10" s="10">
        <v>3000</v>
      </c>
      <c r="I10" s="10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39</v>
      </c>
      <c r="B11" s="12" t="s">
        <v>40</v>
      </c>
      <c r="C11" s="12" t="s">
        <v>23</v>
      </c>
      <c r="D11" s="12" t="s">
        <v>24</v>
      </c>
      <c r="E11" s="12" t="s">
        <v>26</v>
      </c>
      <c r="F11" s="12" t="s">
        <v>25</v>
      </c>
      <c r="G11" s="10">
        <v>1125</v>
      </c>
      <c r="H11" s="10">
        <v>3000</v>
      </c>
      <c r="I11" s="10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21</v>
      </c>
      <c r="B12" s="12" t="s">
        <v>22</v>
      </c>
      <c r="C12" s="12" t="s">
        <v>41</v>
      </c>
      <c r="D12" s="12" t="s">
        <v>24</v>
      </c>
      <c r="E12" s="12" t="s">
        <v>26</v>
      </c>
      <c r="F12" s="12" t="s">
        <v>25</v>
      </c>
      <c r="G12" s="10">
        <v>4750</v>
      </c>
      <c r="H12" s="10">
        <v>4750</v>
      </c>
      <c r="I12" s="1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27</v>
      </c>
      <c r="B13" s="12" t="s">
        <v>28</v>
      </c>
      <c r="C13" s="12" t="s">
        <v>41</v>
      </c>
      <c r="D13" s="12" t="s">
        <v>24</v>
      </c>
      <c r="E13" s="12" t="s">
        <v>26</v>
      </c>
      <c r="F13" s="12" t="s">
        <v>25</v>
      </c>
      <c r="G13" s="10">
        <v>4750</v>
      </c>
      <c r="H13" s="10">
        <v>4750</v>
      </c>
      <c r="I13" s="10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29</v>
      </c>
      <c r="B14" s="12" t="s">
        <v>30</v>
      </c>
      <c r="C14" s="12" t="s">
        <v>41</v>
      </c>
      <c r="D14" s="12" t="s">
        <v>24</v>
      </c>
      <c r="E14" s="12" t="s">
        <v>26</v>
      </c>
      <c r="F14" s="12" t="s">
        <v>25</v>
      </c>
      <c r="G14" s="10">
        <v>23750</v>
      </c>
      <c r="H14" s="10">
        <v>23750</v>
      </c>
      <c r="I14" s="1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31</v>
      </c>
      <c r="B15" s="12" t="s">
        <v>32</v>
      </c>
      <c r="C15" s="12" t="s">
        <v>41</v>
      </c>
      <c r="D15" s="12" t="s">
        <v>24</v>
      </c>
      <c r="E15" s="12" t="s">
        <v>26</v>
      </c>
      <c r="F15" s="12" t="s">
        <v>25</v>
      </c>
      <c r="G15" s="10">
        <v>23750</v>
      </c>
      <c r="H15" s="10">
        <v>23750</v>
      </c>
      <c r="I15" s="10">
        <v>12670</v>
      </c>
      <c r="J15" s="5"/>
      <c r="K15" s="5"/>
      <c r="L15" s="5"/>
      <c r="M15" s="8" t="s">
        <v>17</v>
      </c>
      <c r="N15" s="7">
        <f>IF(G15&gt;0,I15/G15,0)</f>
        <v>0.53347368421052632</v>
      </c>
      <c r="O15" s="7">
        <f>IF(H15&gt;0,I15/H15,0)</f>
        <v>0.53347368421052632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33</v>
      </c>
      <c r="B16" s="12" t="s">
        <v>34</v>
      </c>
      <c r="C16" s="12" t="s">
        <v>41</v>
      </c>
      <c r="D16" s="12" t="s">
        <v>24</v>
      </c>
      <c r="E16" s="12" t="s">
        <v>26</v>
      </c>
      <c r="F16" s="12" t="s">
        <v>25</v>
      </c>
      <c r="G16" s="10">
        <v>4750</v>
      </c>
      <c r="H16" s="10">
        <v>4750</v>
      </c>
      <c r="I16" s="10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35</v>
      </c>
      <c r="B17" s="12" t="s">
        <v>36</v>
      </c>
      <c r="C17" s="12" t="s">
        <v>41</v>
      </c>
      <c r="D17" s="12" t="s">
        <v>24</v>
      </c>
      <c r="E17" s="12" t="s">
        <v>26</v>
      </c>
      <c r="F17" s="12" t="s">
        <v>25</v>
      </c>
      <c r="G17" s="10">
        <v>19000</v>
      </c>
      <c r="H17" s="10">
        <v>19000</v>
      </c>
      <c r="I17" s="10">
        <v>5918.49</v>
      </c>
      <c r="J17" s="5"/>
      <c r="K17" s="5"/>
      <c r="L17" s="5"/>
      <c r="M17" s="8" t="s">
        <v>17</v>
      </c>
      <c r="N17" s="7">
        <f>IF(G17&gt;0,I17/G17,0)</f>
        <v>0.31149947368421049</v>
      </c>
      <c r="O17" s="7">
        <f>IF(H17&gt;0,I17/H17,0)</f>
        <v>0.31149947368421049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37</v>
      </c>
      <c r="B18" s="12" t="s">
        <v>38</v>
      </c>
      <c r="C18" s="12" t="s">
        <v>41</v>
      </c>
      <c r="D18" s="12" t="s">
        <v>24</v>
      </c>
      <c r="E18" s="12" t="s">
        <v>26</v>
      </c>
      <c r="F18" s="12" t="s">
        <v>25</v>
      </c>
      <c r="G18" s="10">
        <v>7125</v>
      </c>
      <c r="H18" s="10">
        <v>7125</v>
      </c>
      <c r="I18" s="10">
        <v>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39</v>
      </c>
      <c r="B19" s="12" t="s">
        <v>40</v>
      </c>
      <c r="C19" s="12" t="s">
        <v>41</v>
      </c>
      <c r="D19" s="12" t="s">
        <v>24</v>
      </c>
      <c r="E19" s="12" t="s">
        <v>26</v>
      </c>
      <c r="F19" s="12" t="s">
        <v>25</v>
      </c>
      <c r="G19" s="10">
        <v>7125</v>
      </c>
      <c r="H19" s="10">
        <v>7125</v>
      </c>
      <c r="I19" s="10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21</v>
      </c>
      <c r="B20" s="12" t="s">
        <v>22</v>
      </c>
      <c r="C20" s="12" t="s">
        <v>42</v>
      </c>
      <c r="D20" s="12" t="s">
        <v>24</v>
      </c>
      <c r="E20" s="12" t="s">
        <v>26</v>
      </c>
      <c r="F20" s="12" t="s">
        <v>25</v>
      </c>
      <c r="G20" s="10">
        <v>693.75</v>
      </c>
      <c r="H20" s="10">
        <v>693.75</v>
      </c>
      <c r="I20" s="10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27</v>
      </c>
      <c r="B21" s="12" t="s">
        <v>28</v>
      </c>
      <c r="C21" s="12" t="s">
        <v>42</v>
      </c>
      <c r="D21" s="12" t="s">
        <v>24</v>
      </c>
      <c r="E21" s="12" t="s">
        <v>26</v>
      </c>
      <c r="F21" s="12" t="s">
        <v>25</v>
      </c>
      <c r="G21" s="10">
        <v>693.75</v>
      </c>
      <c r="H21" s="10">
        <v>693.75</v>
      </c>
      <c r="I21" s="10">
        <v>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29</v>
      </c>
      <c r="B22" s="12" t="s">
        <v>30</v>
      </c>
      <c r="C22" s="12" t="s">
        <v>42</v>
      </c>
      <c r="D22" s="12" t="s">
        <v>24</v>
      </c>
      <c r="E22" s="12" t="s">
        <v>26</v>
      </c>
      <c r="F22" s="12" t="s">
        <v>25</v>
      </c>
      <c r="G22" s="10">
        <v>3468.75</v>
      </c>
      <c r="H22" s="10">
        <v>3468.75</v>
      </c>
      <c r="I22" s="10">
        <v>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31</v>
      </c>
      <c r="B23" s="12" t="s">
        <v>32</v>
      </c>
      <c r="C23" s="12" t="s">
        <v>42</v>
      </c>
      <c r="D23" s="12" t="s">
        <v>24</v>
      </c>
      <c r="E23" s="12" t="s">
        <v>26</v>
      </c>
      <c r="F23" s="12" t="s">
        <v>25</v>
      </c>
      <c r="G23" s="10">
        <v>3468.75</v>
      </c>
      <c r="H23" s="10">
        <v>3468.75</v>
      </c>
      <c r="I23" s="10">
        <v>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33</v>
      </c>
      <c r="B24" s="12" t="s">
        <v>34</v>
      </c>
      <c r="C24" s="12" t="s">
        <v>42</v>
      </c>
      <c r="D24" s="12" t="s">
        <v>24</v>
      </c>
      <c r="E24" s="12" t="s">
        <v>26</v>
      </c>
      <c r="F24" s="12" t="s">
        <v>25</v>
      </c>
      <c r="G24" s="10">
        <v>693.75</v>
      </c>
      <c r="H24" s="10">
        <v>693.75</v>
      </c>
      <c r="I24" s="10">
        <v>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35</v>
      </c>
      <c r="B25" s="12" t="s">
        <v>36</v>
      </c>
      <c r="C25" s="12" t="s">
        <v>42</v>
      </c>
      <c r="D25" s="12" t="s">
        <v>24</v>
      </c>
      <c r="E25" s="12" t="s">
        <v>26</v>
      </c>
      <c r="F25" s="12" t="s">
        <v>25</v>
      </c>
      <c r="G25" s="10">
        <v>2775</v>
      </c>
      <c r="H25" s="10">
        <v>2775</v>
      </c>
      <c r="I25" s="10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37</v>
      </c>
      <c r="B26" s="12" t="s">
        <v>38</v>
      </c>
      <c r="C26" s="12" t="s">
        <v>42</v>
      </c>
      <c r="D26" s="12" t="s">
        <v>24</v>
      </c>
      <c r="E26" s="12" t="s">
        <v>26</v>
      </c>
      <c r="F26" s="12" t="s">
        <v>25</v>
      </c>
      <c r="G26" s="10">
        <v>1040.6199999999999</v>
      </c>
      <c r="H26" s="10">
        <v>1040.6199999999999</v>
      </c>
      <c r="I26" s="1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39</v>
      </c>
      <c r="B27" s="12" t="s">
        <v>40</v>
      </c>
      <c r="C27" s="12" t="s">
        <v>42</v>
      </c>
      <c r="D27" s="12" t="s">
        <v>24</v>
      </c>
      <c r="E27" s="12" t="s">
        <v>26</v>
      </c>
      <c r="F27" s="12" t="s">
        <v>25</v>
      </c>
      <c r="G27" s="10">
        <v>1040.6300000000001</v>
      </c>
      <c r="H27" s="10">
        <v>1040.6300000000001</v>
      </c>
      <c r="I27" s="10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21</v>
      </c>
      <c r="B28" s="12" t="s">
        <v>22</v>
      </c>
      <c r="C28" s="12" t="s">
        <v>43</v>
      </c>
      <c r="D28" s="12" t="s">
        <v>24</v>
      </c>
      <c r="E28" s="12" t="s">
        <v>26</v>
      </c>
      <c r="F28" s="12" t="s">
        <v>25</v>
      </c>
      <c r="G28" s="10">
        <v>0</v>
      </c>
      <c r="H28" s="10">
        <v>500</v>
      </c>
      <c r="I28" s="10">
        <v>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27</v>
      </c>
      <c r="B29" s="12" t="s">
        <v>28</v>
      </c>
      <c r="C29" s="12" t="s">
        <v>43</v>
      </c>
      <c r="D29" s="12" t="s">
        <v>24</v>
      </c>
      <c r="E29" s="12" t="s">
        <v>26</v>
      </c>
      <c r="F29" s="12" t="s">
        <v>25</v>
      </c>
      <c r="G29" s="10">
        <v>0</v>
      </c>
      <c r="H29" s="10">
        <v>500</v>
      </c>
      <c r="I29" s="10">
        <v>0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</v>
      </c>
      <c r="P29" s="6">
        <f>IF(J29=0,0,L29/J29)</f>
        <v>0</v>
      </c>
      <c r="Q29" s="6">
        <f>IF(L29=0,0,L29/K29)</f>
        <v>0</v>
      </c>
    </row>
    <row r="30" spans="1:17" x14ac:dyDescent="0.25">
      <c r="A30" s="12" t="s">
        <v>29</v>
      </c>
      <c r="B30" s="12" t="s">
        <v>30</v>
      </c>
      <c r="C30" s="12" t="s">
        <v>43</v>
      </c>
      <c r="D30" s="12" t="s">
        <v>24</v>
      </c>
      <c r="E30" s="12" t="s">
        <v>26</v>
      </c>
      <c r="F30" s="12" t="s">
        <v>25</v>
      </c>
      <c r="G30" s="10">
        <v>0</v>
      </c>
      <c r="H30" s="10">
        <v>2500</v>
      </c>
      <c r="I30" s="10">
        <v>0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0</v>
      </c>
      <c r="P30" s="6">
        <f>IF(J30=0,0,L30/J30)</f>
        <v>0</v>
      </c>
      <c r="Q30" s="6">
        <f>IF(L30=0,0,L30/K30)</f>
        <v>0</v>
      </c>
    </row>
    <row r="31" spans="1:17" x14ac:dyDescent="0.25">
      <c r="A31" s="12" t="s">
        <v>31</v>
      </c>
      <c r="B31" s="12" t="s">
        <v>32</v>
      </c>
      <c r="C31" s="12" t="s">
        <v>43</v>
      </c>
      <c r="D31" s="12" t="s">
        <v>24</v>
      </c>
      <c r="E31" s="12" t="s">
        <v>26</v>
      </c>
      <c r="F31" s="12" t="s">
        <v>25</v>
      </c>
      <c r="G31" s="10">
        <v>0</v>
      </c>
      <c r="H31" s="10">
        <v>2500</v>
      </c>
      <c r="I31" s="10">
        <v>1999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0.79959999999999998</v>
      </c>
      <c r="P31" s="6">
        <f>IF(J31=0,0,L31/J31)</f>
        <v>0</v>
      </c>
      <c r="Q31" s="6">
        <f>IF(L31=0,0,L31/K31)</f>
        <v>0</v>
      </c>
    </row>
    <row r="32" spans="1:17" x14ac:dyDescent="0.25">
      <c r="A32" s="12" t="s">
        <v>33</v>
      </c>
      <c r="B32" s="12" t="s">
        <v>34</v>
      </c>
      <c r="C32" s="12" t="s">
        <v>43</v>
      </c>
      <c r="D32" s="12" t="s">
        <v>24</v>
      </c>
      <c r="E32" s="12" t="s">
        <v>26</v>
      </c>
      <c r="F32" s="12" t="s">
        <v>25</v>
      </c>
      <c r="G32" s="10">
        <v>0</v>
      </c>
      <c r="H32" s="10">
        <v>500</v>
      </c>
      <c r="I32" s="10">
        <v>0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0</v>
      </c>
      <c r="P32" s="6">
        <f>IF(J32=0,0,L32/J32)</f>
        <v>0</v>
      </c>
      <c r="Q32" s="6">
        <f>IF(L32=0,0,L32/K32)</f>
        <v>0</v>
      </c>
    </row>
    <row r="33" spans="1:17" x14ac:dyDescent="0.25">
      <c r="A33" s="12" t="s">
        <v>35</v>
      </c>
      <c r="B33" s="12" t="s">
        <v>36</v>
      </c>
      <c r="C33" s="12" t="s">
        <v>43</v>
      </c>
      <c r="D33" s="12" t="s">
        <v>24</v>
      </c>
      <c r="E33" s="12" t="s">
        <v>26</v>
      </c>
      <c r="F33" s="12" t="s">
        <v>25</v>
      </c>
      <c r="G33" s="10">
        <v>0</v>
      </c>
      <c r="H33" s="10">
        <v>2000</v>
      </c>
      <c r="I33" s="10">
        <v>0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</v>
      </c>
      <c r="P33" s="6">
        <f>IF(J33=0,0,L33/J33)</f>
        <v>0</v>
      </c>
      <c r="Q33" s="6">
        <f>IF(L33=0,0,L33/K33)</f>
        <v>0</v>
      </c>
    </row>
    <row r="34" spans="1:17" x14ac:dyDescent="0.25">
      <c r="A34" s="12" t="s">
        <v>37</v>
      </c>
      <c r="B34" s="12" t="s">
        <v>38</v>
      </c>
      <c r="C34" s="12" t="s">
        <v>43</v>
      </c>
      <c r="D34" s="12" t="s">
        <v>24</v>
      </c>
      <c r="E34" s="12" t="s">
        <v>26</v>
      </c>
      <c r="F34" s="12" t="s">
        <v>25</v>
      </c>
      <c r="G34" s="10">
        <v>0</v>
      </c>
      <c r="H34" s="10">
        <v>750</v>
      </c>
      <c r="I34" s="10">
        <v>0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0</v>
      </c>
      <c r="P34" s="6">
        <f>IF(J34=0,0,L34/J34)</f>
        <v>0</v>
      </c>
      <c r="Q34" s="6">
        <f>IF(L34=0,0,L34/K34)</f>
        <v>0</v>
      </c>
    </row>
    <row r="35" spans="1:17" x14ac:dyDescent="0.25">
      <c r="A35" s="12" t="s">
        <v>39</v>
      </c>
      <c r="B35" s="12" t="s">
        <v>40</v>
      </c>
      <c r="C35" s="12" t="s">
        <v>43</v>
      </c>
      <c r="D35" s="12" t="s">
        <v>24</v>
      </c>
      <c r="E35" s="12" t="s">
        <v>26</v>
      </c>
      <c r="F35" s="12" t="s">
        <v>25</v>
      </c>
      <c r="G35" s="10">
        <v>0</v>
      </c>
      <c r="H35" s="10">
        <v>750</v>
      </c>
      <c r="I35" s="10">
        <v>0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0</v>
      </c>
      <c r="P35" s="6">
        <f>IF(J35=0,0,L35/J35)</f>
        <v>0</v>
      </c>
      <c r="Q35" s="6">
        <f>IF(L35=0,0,L35/K35)</f>
        <v>0</v>
      </c>
    </row>
    <row r="36" spans="1:17" x14ac:dyDescent="0.25">
      <c r="A36" s="12" t="s">
        <v>44</v>
      </c>
      <c r="B36" s="12" t="s">
        <v>45</v>
      </c>
      <c r="C36" s="12" t="s">
        <v>46</v>
      </c>
      <c r="D36" s="12" t="s">
        <v>47</v>
      </c>
      <c r="E36" s="12" t="s">
        <v>26</v>
      </c>
      <c r="F36" s="12" t="s">
        <v>25</v>
      </c>
      <c r="G36" s="10">
        <v>0</v>
      </c>
      <c r="H36" s="10">
        <v>6560561.9699999997</v>
      </c>
      <c r="I36" s="10">
        <v>1391383.99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0.21208304964765085</v>
      </c>
      <c r="P36" s="6">
        <f>IF(J36=0,0,L36/J36)</f>
        <v>0</v>
      </c>
      <c r="Q36" s="6">
        <f>IF(L36=0,0,L36/K36)</f>
        <v>0</v>
      </c>
    </row>
    <row r="37" spans="1:17" x14ac:dyDescent="0.25">
      <c r="A37" s="12" t="s">
        <v>37</v>
      </c>
      <c r="B37" s="12" t="s">
        <v>38</v>
      </c>
      <c r="C37" s="12" t="s">
        <v>48</v>
      </c>
      <c r="D37" s="12" t="s">
        <v>47</v>
      </c>
      <c r="E37" s="12" t="s">
        <v>26</v>
      </c>
      <c r="F37" s="12" t="s">
        <v>25</v>
      </c>
      <c r="G37" s="10">
        <v>0</v>
      </c>
      <c r="H37" s="10">
        <v>500000</v>
      </c>
      <c r="I37" s="10">
        <v>488764.24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0.97752848000000003</v>
      </c>
      <c r="P37" s="6">
        <f>IF(J37=0,0,L37/J37)</f>
        <v>0</v>
      </c>
      <c r="Q37" s="6">
        <f>IF(L37=0,0,L37/K37)</f>
        <v>0</v>
      </c>
    </row>
    <row r="38" spans="1:17" x14ac:dyDescent="0.25">
      <c r="A38" s="12" t="s">
        <v>39</v>
      </c>
      <c r="B38" s="12" t="s">
        <v>40</v>
      </c>
      <c r="C38" s="12" t="s">
        <v>48</v>
      </c>
      <c r="D38" s="12" t="s">
        <v>47</v>
      </c>
      <c r="E38" s="12" t="s">
        <v>26</v>
      </c>
      <c r="F38" s="12" t="s">
        <v>25</v>
      </c>
      <c r="G38" s="10">
        <v>0</v>
      </c>
      <c r="H38" s="10">
        <v>490000</v>
      </c>
      <c r="I38" s="10">
        <v>486777.95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0.99342438775510211</v>
      </c>
      <c r="P38" s="6">
        <f>IF(J38=0,0,L38/J38)</f>
        <v>0</v>
      </c>
      <c r="Q38" s="6">
        <f>IF(L38=0,0,L38/K38)</f>
        <v>0</v>
      </c>
    </row>
    <row r="39" spans="1:17" x14ac:dyDescent="0.25">
      <c r="A39" s="12" t="s">
        <v>49</v>
      </c>
      <c r="B39" s="12" t="s">
        <v>50</v>
      </c>
      <c r="C39" s="12" t="s">
        <v>48</v>
      </c>
      <c r="D39" s="12" t="s">
        <v>47</v>
      </c>
      <c r="E39" s="12" t="s">
        <v>26</v>
      </c>
      <c r="F39" s="12" t="s">
        <v>25</v>
      </c>
      <c r="G39" s="10">
        <v>0</v>
      </c>
      <c r="H39" s="10">
        <v>190000</v>
      </c>
      <c r="I39" s="10">
        <v>98282.9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0.51727842105263155</v>
      </c>
      <c r="P39" s="6">
        <f>IF(J39=0,0,L39/J39)</f>
        <v>0</v>
      </c>
      <c r="Q39" s="6">
        <f>IF(L39=0,0,L39/K39)</f>
        <v>0</v>
      </c>
    </row>
    <row r="40" spans="1:17" x14ac:dyDescent="0.25">
      <c r="A40" s="12" t="s">
        <v>51</v>
      </c>
      <c r="B40" s="12" t="s">
        <v>52</v>
      </c>
      <c r="C40" s="12" t="s">
        <v>48</v>
      </c>
      <c r="D40" s="12" t="s">
        <v>47</v>
      </c>
      <c r="E40" s="12" t="s">
        <v>26</v>
      </c>
      <c r="F40" s="12" t="s">
        <v>25</v>
      </c>
      <c r="G40" s="10">
        <v>0</v>
      </c>
      <c r="H40" s="10">
        <v>270000</v>
      </c>
      <c r="I40" s="10">
        <v>18364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6.801481481481482E-2</v>
      </c>
      <c r="P40" s="6">
        <f>IF(J40=0,0,L40/J40)</f>
        <v>0</v>
      </c>
      <c r="Q40" s="6">
        <f>IF(L40=0,0,L40/K40)</f>
        <v>0</v>
      </c>
    </row>
    <row r="41" spans="1:17" x14ac:dyDescent="0.25">
      <c r="G41" s="11">
        <f>SUM(G4:G40)</f>
        <v>123875</v>
      </c>
      <c r="H41" s="11">
        <f>SUM(H4:H40)</f>
        <v>8169436.9699999997</v>
      </c>
      <c r="I41" s="11">
        <f>SUM(I4:I40)</f>
        <v>2504160.5699999998</v>
      </c>
      <c r="P41" s="13">
        <f t="shared" ref="P41" si="0">IF(J41=0,0,L41/J41)</f>
        <v>0</v>
      </c>
      <c r="Q41" s="13">
        <f t="shared" ref="Q41" si="1">IF(L41=0,0,L41/K41)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DAF</cp:lastModifiedBy>
  <dcterms:created xsi:type="dcterms:W3CDTF">2023-06-21T19:35:53Z</dcterms:created>
  <dcterms:modified xsi:type="dcterms:W3CDTF">2025-01-16T15:43:58Z</dcterms:modified>
</cp:coreProperties>
</file>