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OCT-DIC\"/>
    </mc:Choice>
  </mc:AlternateContent>
  <xr:revisionPtr revIDLastSave="0" documentId="8_{9353CC18-5A94-4E95-9A81-CAAA31771A5B}" xr6:coauthVersionLast="47" xr6:coauthVersionMax="47" xr10:uidLastSave="{00000000-0000-0000-0000-000000000000}"/>
  <bookViews>
    <workbookView xWindow="-120" yWindow="-120" windowWidth="20730" windowHeight="11160" xr2:uid="{7F9AF49E-CE96-4350-8154-35F97B9612E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4" i="1" s="1"/>
  <c r="G55" i="1"/>
  <c r="F54" i="1"/>
  <c r="F65" i="1" s="1"/>
  <c r="E54" i="1"/>
  <c r="E65" i="1" s="1"/>
  <c r="D54" i="1"/>
  <c r="C54" i="1"/>
  <c r="B54" i="1"/>
  <c r="B65" i="1" s="1"/>
  <c r="G53" i="1"/>
  <c r="G52" i="1"/>
  <c r="G51" i="1"/>
  <c r="G50" i="1"/>
  <c r="G49" i="1"/>
  <c r="G48" i="1"/>
  <c r="G47" i="1"/>
  <c r="G46" i="1"/>
  <c r="G45" i="1"/>
  <c r="F45" i="1"/>
  <c r="E45" i="1"/>
  <c r="D45" i="1"/>
  <c r="D65" i="1" s="1"/>
  <c r="C45" i="1"/>
  <c r="C65" i="1" s="1"/>
  <c r="B45" i="1"/>
  <c r="G41" i="1"/>
  <c r="G39" i="1"/>
  <c r="G38" i="1"/>
  <c r="G37" i="1"/>
  <c r="F37" i="1"/>
  <c r="F41" i="1" s="1"/>
  <c r="F70" i="1" s="1"/>
  <c r="E37" i="1"/>
  <c r="D37" i="1"/>
  <c r="D41" i="1" s="1"/>
  <c r="D70" i="1" s="1"/>
  <c r="C37" i="1"/>
  <c r="C41" i="1" s="1"/>
  <c r="C70" i="1" s="1"/>
  <c r="B37" i="1"/>
  <c r="B41" i="1" s="1"/>
  <c r="B70" i="1" s="1"/>
  <c r="G36" i="1"/>
  <c r="G35" i="1"/>
  <c r="F35" i="1"/>
  <c r="E35" i="1"/>
  <c r="E41" i="1" s="1"/>
  <c r="E70" i="1" s="1"/>
  <c r="D35" i="1"/>
  <c r="C35" i="1"/>
  <c r="B35" i="1"/>
  <c r="A4" i="1"/>
  <c r="A2" i="1"/>
  <c r="G65" i="1" l="1"/>
  <c r="G70" i="1"/>
  <c r="G42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<sst xmlns="http://schemas.openxmlformats.org/spreadsheetml/2006/main" count="73" uniqueCount="73">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</sst>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CONTABILIDAD%20GUBERNAMENTAL\2025\08_DISCIPLINA_FINANCIERA\OCT-DIC\ESTADO_DE_SITUACION_FINANCIERA_DETALLADO.xlsx" TargetMode="External"/><Relationship Id="rId1" Type="http://schemas.openxmlformats.org/officeDocument/2006/relationships/externalLinkPath" Target="ESTADO_DE_SITUACION_FINANCIERA_DETAL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09B9-22AA-4226-8C8B-6CDE422C6FD8}">
  <dimension ref="A1:G76"/>
  <sheetViews>
    <sheetView tabSelected="1" workbookViewId="0">
      <selection activeCell="A8" sqref="A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INSTITUTO MUNICIPAL DE VIVIENDA DE IRAPUATO,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31 de Diciembre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18</v>
      </c>
      <c r="B15" s="21">
        <v>22932885</v>
      </c>
      <c r="C15" s="21">
        <v>-14381115</v>
      </c>
      <c r="D15" s="21">
        <v>8551770</v>
      </c>
      <c r="E15" s="21">
        <v>5720144</v>
      </c>
      <c r="F15" s="21">
        <v>5720144</v>
      </c>
      <c r="G15" s="21">
        <v>-17212742</v>
      </c>
    </row>
    <row r="16" spans="1:7" x14ac:dyDescent="0.25">
      <c r="A16" s="22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0" t="s">
        <v>31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ht="14.45" customHeight="1" x14ac:dyDescent="0.25">
      <c r="A34" s="20" t="s">
        <v>37</v>
      </c>
      <c r="B34" s="21">
        <v>0</v>
      </c>
      <c r="C34" s="21">
        <v>10000000</v>
      </c>
      <c r="D34" s="21">
        <v>10000000</v>
      </c>
      <c r="E34" s="21">
        <v>10000000</v>
      </c>
      <c r="F34" s="21">
        <v>10000000</v>
      </c>
      <c r="G34" s="21">
        <v>10000000</v>
      </c>
    </row>
    <row r="35" spans="1:7" ht="14.45" customHeight="1" x14ac:dyDescent="0.25">
      <c r="A35" s="20" t="s">
        <v>38</v>
      </c>
      <c r="B35" s="21">
        <f t="shared" ref="B35:G35" si="0">B36</f>
        <v>0</v>
      </c>
      <c r="C35" s="21">
        <f t="shared" si="0"/>
        <v>0</v>
      </c>
      <c r="D35" s="21">
        <f t="shared" si="0"/>
        <v>0</v>
      </c>
      <c r="E35" s="21">
        <f t="shared" si="0"/>
        <v>0</v>
      </c>
      <c r="F35" s="21">
        <f t="shared" si="0"/>
        <v>0</v>
      </c>
      <c r="G35" s="21">
        <f t="shared" si="0"/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1">B38+B39</f>
        <v>0</v>
      </c>
      <c r="C37" s="21">
        <f t="shared" si="1"/>
        <v>0</v>
      </c>
      <c r="D37" s="21">
        <f t="shared" si="1"/>
        <v>0</v>
      </c>
      <c r="E37" s="21">
        <f t="shared" si="1"/>
        <v>0</v>
      </c>
      <c r="F37" s="21">
        <f t="shared" si="1"/>
        <v>0</v>
      </c>
      <c r="G37" s="21">
        <f t="shared" si="1"/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f t="shared" ref="B41:G41" si="2">SUM(B9,B10,B11,B12,B13,B14,B15,B16,B28,B34,B35,B37)</f>
        <v>22932885</v>
      </c>
      <c r="C41" s="26">
        <f t="shared" si="2"/>
        <v>-4381115</v>
      </c>
      <c r="D41" s="26">
        <f t="shared" si="2"/>
        <v>18551770</v>
      </c>
      <c r="E41" s="26">
        <f t="shared" si="2"/>
        <v>15720144</v>
      </c>
      <c r="F41" s="26">
        <f t="shared" si="2"/>
        <v>15720144</v>
      </c>
      <c r="G41" s="26">
        <f t="shared" si="2"/>
        <v>-7212742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f t="shared" ref="B45:G45" si="3">SUM(B46:B53)</f>
        <v>0</v>
      </c>
      <c r="C45" s="21">
        <f t="shared" si="3"/>
        <v>0</v>
      </c>
      <c r="D45" s="21">
        <f t="shared" si="3"/>
        <v>0</v>
      </c>
      <c r="E45" s="21">
        <f t="shared" si="3"/>
        <v>0</v>
      </c>
      <c r="F45" s="21">
        <f t="shared" si="3"/>
        <v>0</v>
      </c>
      <c r="G45" s="21">
        <f t="shared" si="3"/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4">F47-B47</f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4"/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4"/>
        <v>0</v>
      </c>
    </row>
    <row r="50" spans="1:7" x14ac:dyDescent="0.25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4"/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4"/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4"/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5">SUM(B55:B58)</f>
        <v>0</v>
      </c>
      <c r="C54" s="21">
        <f t="shared" si="5"/>
        <v>0</v>
      </c>
      <c r="D54" s="21">
        <f t="shared" si="5"/>
        <v>0</v>
      </c>
      <c r="E54" s="21">
        <f t="shared" si="5"/>
        <v>0</v>
      </c>
      <c r="F54" s="21">
        <f t="shared" si="5"/>
        <v>0</v>
      </c>
      <c r="G54" s="21">
        <f t="shared" si="5"/>
        <v>0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6">F56-B56</f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6"/>
        <v>0</v>
      </c>
    </row>
    <row r="58" spans="1:7" x14ac:dyDescent="0.25">
      <c r="A58" s="30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6"/>
        <v>0</v>
      </c>
    </row>
    <row r="59" spans="1:7" x14ac:dyDescent="0.25">
      <c r="A59" s="20" t="s">
        <v>60</v>
      </c>
      <c r="B59" s="21">
        <f t="shared" ref="B59:G59" si="7">SUM(B60:B61)</f>
        <v>0</v>
      </c>
      <c r="C59" s="21">
        <f t="shared" si="7"/>
        <v>0</v>
      </c>
      <c r="D59" s="21">
        <f t="shared" si="7"/>
        <v>0</v>
      </c>
      <c r="E59" s="21">
        <f t="shared" si="7"/>
        <v>0</v>
      </c>
      <c r="F59" s="21">
        <f t="shared" si="7"/>
        <v>0</v>
      </c>
      <c r="G59" s="21">
        <f t="shared" si="7"/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8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8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8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f t="shared" ref="B65:G65" si="9">B45+B54+B59+B62+B63</f>
        <v>0</v>
      </c>
      <c r="C65" s="26">
        <f t="shared" si="9"/>
        <v>0</v>
      </c>
      <c r="D65" s="26">
        <f t="shared" si="9"/>
        <v>0</v>
      </c>
      <c r="E65" s="26">
        <f t="shared" si="9"/>
        <v>0</v>
      </c>
      <c r="F65" s="26">
        <f t="shared" si="9"/>
        <v>0</v>
      </c>
      <c r="G65" s="26">
        <f t="shared" si="9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f t="shared" ref="B67:G67" si="10">B68</f>
        <v>0</v>
      </c>
      <c r="C67" s="26">
        <f t="shared" si="10"/>
        <v>0</v>
      </c>
      <c r="D67" s="26">
        <f t="shared" si="10"/>
        <v>0</v>
      </c>
      <c r="E67" s="26">
        <f t="shared" si="10"/>
        <v>0</v>
      </c>
      <c r="F67" s="26">
        <f t="shared" si="10"/>
        <v>0</v>
      </c>
      <c r="G67" s="26">
        <f t="shared" si="10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f t="shared" ref="B70:G70" si="11">B41+B65+B67</f>
        <v>22932885</v>
      </c>
      <c r="C70" s="26">
        <f t="shared" si="11"/>
        <v>-4381115</v>
      </c>
      <c r="D70" s="26">
        <f t="shared" si="11"/>
        <v>18551770</v>
      </c>
      <c r="E70" s="26">
        <f t="shared" si="11"/>
        <v>15720144</v>
      </c>
      <c r="F70" s="26">
        <f t="shared" si="11"/>
        <v>15720144</v>
      </c>
      <c r="G70" s="26">
        <f t="shared" si="11"/>
        <v>-7212742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72</v>
      </c>
      <c r="B75" s="26">
        <f t="shared" ref="B75:G75" si="12">B73+B74</f>
        <v>0</v>
      </c>
      <c r="C75" s="26">
        <f t="shared" si="12"/>
        <v>0</v>
      </c>
      <c r="D75" s="26">
        <f t="shared" si="12"/>
        <v>0</v>
      </c>
      <c r="E75" s="26">
        <f t="shared" si="12"/>
        <v>0</v>
      </c>
      <c r="F75" s="26">
        <f t="shared" si="12"/>
        <v>0</v>
      </c>
      <c r="G75" s="26">
        <f t="shared" si="12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334353E0-69B7-4D21-BAAA-2340E88DD51F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2026-01-16T19:07:09Z</dcterms:created>
  <dcterms:modified xsi:type="dcterms:W3CDTF">2026-01-16T19:07:40Z</dcterms:modified>
</cp:coreProperties>
</file>