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B88FCB3C-843D-4850-A0A6-CD24555C9C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B3" i="2"/>
  <c r="E4" i="2"/>
  <c r="C3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<sst xmlns="http://schemas.openxmlformats.org/spreadsheetml/2006/main" count="27" uniqueCount="27">
  <si>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</si>
  <si>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</si>
  <si>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</si>
  <si>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</si>
  <si>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</si>
  <si>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</si>
  <si>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</si>
  <si>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</si>
  <si>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</si>
  <si>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</si>
  <si>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</si>
  <si>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</si>
  <si>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</si>
  <si>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</si>
  <si>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</si>
  <si>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</si>
  <si>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</si>
  <si>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</si>
  <si>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</si>
  <si>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</si>
  <si>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</si>
  <si>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</si>
  <si>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</si>
  <si>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</si>
  <si>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</si>
  <si>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</si>
  <si>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VIVIENDA DE IRAPUATO, GUANAJUATO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</si>
</sst>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133469461.72999999</v>
      </c>
      <c r="C3" s="8">
        <f t="shared" ref="C3:F3" si="0">C4+C12</f>
        <v>60577518.310000002</v>
      </c>
      <c r="D3" s="8">
        <f t="shared" si="0"/>
        <v>61359199.550000004</v>
      </c>
      <c r="E3" s="8">
        <f t="shared" si="0"/>
        <v>132687780.49000001</v>
      </c>
      <c r="F3" s="8">
        <f t="shared" si="0"/>
        <v>-781681.23999998579</v>
      </c>
    </row>
    <row r="4" spans="1:6" x14ac:dyDescent="0.2">
      <c r="A4" s="5" t="s">
        <v>4</v>
      </c>
      <c r="B4" s="8">
        <f>SUM(B5:B11)</f>
        <v>109150324.84999999</v>
      </c>
      <c r="C4" s="8">
        <f>SUM(C5:C11)</f>
        <v>48779858.630000003</v>
      </c>
      <c r="D4" s="8">
        <f>SUM(D5:D11)</f>
        <v>52733183.090000004</v>
      </c>
      <c r="E4" s="8">
        <f>SUM(E5:E11)</f>
        <v>105197000.39000002</v>
      </c>
      <c r="F4" s="8">
        <f>SUM(F5:F11)</f>
        <v>-3953324.459999986</v>
      </c>
    </row>
    <row r="5" spans="1:6" x14ac:dyDescent="0.2">
      <c r="A5" s="6" t="s">
        <v>5</v>
      </c>
      <c r="B5" s="9">
        <v>4146779.51</v>
      </c>
      <c r="C5" s="9">
        <v>21842919.289999999</v>
      </c>
      <c r="D5" s="9">
        <v>18589924.420000002</v>
      </c>
      <c r="E5" s="9">
        <f>B5+C5-D5</f>
        <v>7399774.3799999952</v>
      </c>
      <c r="F5" s="9">
        <f t="shared" ref="F5:F11" si="1">E5-B5</f>
        <v>3252994.8699999955</v>
      </c>
    </row>
    <row r="6" spans="1:6" x14ac:dyDescent="0.2">
      <c r="A6" s="6" t="s">
        <v>6</v>
      </c>
      <c r="B6" s="9">
        <v>7002857.9199999999</v>
      </c>
      <c r="C6" s="9">
        <v>24443033.920000002</v>
      </c>
      <c r="D6" s="9">
        <v>19100806.469999999</v>
      </c>
      <c r="E6" s="9">
        <f t="shared" ref="E6:E11" si="2">B6+C6-D6</f>
        <v>12345085.370000005</v>
      </c>
      <c r="F6" s="9">
        <f t="shared" si="1"/>
        <v>5342227.4500000048</v>
      </c>
    </row>
    <row r="7" spans="1:6" x14ac:dyDescent="0.2">
      <c r="A7" s="6" t="s">
        <v>7</v>
      </c>
      <c r="B7" s="9">
        <v>0</v>
      </c>
      <c r="C7" s="9">
        <v>1064155.02</v>
      </c>
      <c r="D7" s="9">
        <v>832618.52</v>
      </c>
      <c r="E7" s="9">
        <f t="shared" si="2"/>
        <v>231536.5</v>
      </c>
      <c r="F7" s="9">
        <f t="shared" si="1"/>
        <v>231536.5</v>
      </c>
    </row>
    <row r="8" spans="1:6" x14ac:dyDescent="0.2">
      <c r="A8" s="6" t="s">
        <v>1</v>
      </c>
      <c r="B8" s="9">
        <v>98000687.420000002</v>
      </c>
      <c r="C8" s="9">
        <v>1429750.4</v>
      </c>
      <c r="D8" s="9">
        <v>14209833.68</v>
      </c>
      <c r="E8" s="9">
        <f t="shared" si="2"/>
        <v>85220604.140000015</v>
      </c>
      <c r="F8" s="9">
        <f t="shared" si="1"/>
        <v>-12780083.279999986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24319136.879999999</v>
      </c>
      <c r="C12" s="8">
        <f>SUM(C13:C21)</f>
        <v>11797659.68</v>
      </c>
      <c r="D12" s="8">
        <f>SUM(D13:D21)</f>
        <v>8626016.459999999</v>
      </c>
      <c r="E12" s="8">
        <f>SUM(E13:E21)</f>
        <v>27490780.100000001</v>
      </c>
      <c r="F12" s="8">
        <f>SUM(F13:F21)</f>
        <v>3171643.22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11814634.869999999</v>
      </c>
      <c r="C14" s="10">
        <v>3566120.16</v>
      </c>
      <c r="D14" s="10">
        <v>4062034.86</v>
      </c>
      <c r="E14" s="10">
        <f t="shared" ref="E14:E21" si="4">B14+C14-D14</f>
        <v>11318720.17</v>
      </c>
      <c r="F14" s="10">
        <f t="shared" si="3"/>
        <v>-495914.69999999925</v>
      </c>
    </row>
    <row r="15" spans="1:6" x14ac:dyDescent="0.2">
      <c r="A15" s="6" t="s">
        <v>13</v>
      </c>
      <c r="B15" s="10">
        <v>12321940.359999999</v>
      </c>
      <c r="C15" s="10">
        <v>8231539.5199999996</v>
      </c>
      <c r="D15" s="10">
        <v>4555251.58</v>
      </c>
      <c r="E15" s="10">
        <f t="shared" si="4"/>
        <v>15998228.299999999</v>
      </c>
      <c r="F15" s="10">
        <f t="shared" si="3"/>
        <v>3676287.9399999995</v>
      </c>
    </row>
    <row r="16" spans="1:6" x14ac:dyDescent="0.2">
      <c r="A16" s="6" t="s">
        <v>14</v>
      </c>
      <c r="B16" s="9">
        <v>1617775.05</v>
      </c>
      <c r="C16" s="9">
        <v>0</v>
      </c>
      <c r="D16" s="9">
        <v>0</v>
      </c>
      <c r="E16" s="9">
        <f t="shared" si="4"/>
        <v>1617775.05</v>
      </c>
      <c r="F16" s="9">
        <f t="shared" si="3"/>
        <v>0</v>
      </c>
    </row>
    <row r="17" spans="1:6" x14ac:dyDescent="0.2">
      <c r="A17" s="6" t="s">
        <v>15</v>
      </c>
      <c r="B17" s="9">
        <v>45449.440000000002</v>
      </c>
      <c r="C17" s="9">
        <v>0</v>
      </c>
      <c r="D17" s="9">
        <v>0</v>
      </c>
      <c r="E17" s="9">
        <f t="shared" si="4"/>
        <v>45449.440000000002</v>
      </c>
      <c r="F17" s="9">
        <f t="shared" si="3"/>
        <v>0</v>
      </c>
    </row>
    <row r="18" spans="1:6" x14ac:dyDescent="0.2">
      <c r="A18" s="6" t="s">
        <v>16</v>
      </c>
      <c r="B18" s="9">
        <v>-1480662.84</v>
      </c>
      <c r="C18" s="9">
        <v>0</v>
      </c>
      <c r="D18" s="9">
        <v>8730.02</v>
      </c>
      <c r="E18" s="9">
        <f t="shared" si="4"/>
        <v>-1489392.86</v>
      </c>
      <c r="F18" s="9">
        <f t="shared" si="3"/>
        <v>-8730.0200000000186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DAF</cp:lastModifiedBy>
  <cp:lastPrinted>2018-03-08T18:40:55Z</cp:lastPrinted>
  <dcterms:created xsi:type="dcterms:W3CDTF">2014-02-09T04:04:15Z</dcterms:created>
  <dcterms:modified xsi:type="dcterms:W3CDTF">2026-07-09T19:34:15Z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