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\Documents\IMUVII_DGD1C100\2026\CUENTA PUBLICA\SEPTIEMBRE\"/>
    </mc:Choice>
  </mc:AlternateContent>
  <xr:revisionPtr revIDLastSave="0" documentId="8_{68F1527C-0338-402C-B7CE-0899CE5381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F12" i="2" s="1"/>
  <c r="E12" i="2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E4" i="2"/>
  <c r="D4" i="2"/>
  <c r="C4" i="2"/>
  <c r="B4" i="2"/>
  <c r="B3" i="2" l="1"/>
  <c r="D3" i="2"/>
  <c r="E3" i="2"/>
  <c r="C3" i="2"/>
  <c r="F4" i="2"/>
  <c r="F3" i="2" s="1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<sst xmlns="http://schemas.openxmlformats.org/spreadsheetml/2006/main" count="27" uniqueCount="27">
  <si>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</si>
  <si>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</si>
  <si>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</si>
  <si>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</si>
  <si>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</si>
  <si>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</si>
  <si>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</si>
  <si>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</si>
  <si>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</si>
  <si>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</si>
  <si>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</si>
  <si>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</si>
  <si>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</si>
  <si>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</si>
  <si>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</si>
  <si>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</si>
  <si>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</si>
  <si>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</si>
  <si>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</si>
  <si>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</si>
  <si>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</si>
  <si>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</si>
  <si>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</si>
  <si>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</si>
  <si>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</si>
  <si>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</si>
  <si>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INSTITUTO MUNICIPAL DE VIVIENDA DE IRAPUATO, GUANAJUATO
Estado Analítico del Activo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</si>
</sst>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3" fontId="2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>
      <selection activeCell="C15" sqref="C15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11" t="s">
        <v>26</v>
      </c>
      <c r="B1" s="12"/>
      <c r="C1" s="12"/>
      <c r="D1" s="12"/>
      <c r="E1" s="12"/>
      <c r="F1" s="13"/>
    </row>
    <row r="2" spans="1:6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8">
        <f>B4+B12</f>
        <v>133469461.72999999</v>
      </c>
      <c r="C3" s="8">
        <f t="shared" ref="C3:F3" si="0">C4+C12</f>
        <v>120851595</v>
      </c>
      <c r="D3" s="8">
        <f t="shared" si="0"/>
        <v>105624397.59</v>
      </c>
      <c r="E3" s="8">
        <f t="shared" si="0"/>
        <v>148696659.13999999</v>
      </c>
      <c r="F3" s="8">
        <f t="shared" si="0"/>
        <v>15227197.409999998</v>
      </c>
    </row>
    <row r="4" spans="1:6" x14ac:dyDescent="0.2">
      <c r="A4" s="5" t="s">
        <v>4</v>
      </c>
      <c r="B4" s="8">
        <f>SUM(B5:B11)</f>
        <v>109150324.84999999</v>
      </c>
      <c r="C4" s="8">
        <f>SUM(C5:C11)</f>
        <v>81887115.659999996</v>
      </c>
      <c r="D4" s="8">
        <f>SUM(D5:D11)</f>
        <v>80898964.010000005</v>
      </c>
      <c r="E4" s="8">
        <f>SUM(E5:E11)</f>
        <v>110138476.5</v>
      </c>
      <c r="F4" s="8">
        <f>SUM(F5:F11)</f>
        <v>988151.64999999851</v>
      </c>
    </row>
    <row r="5" spans="1:6" x14ac:dyDescent="0.2">
      <c r="A5" s="6" t="s">
        <v>5</v>
      </c>
      <c r="B5" s="9">
        <v>4146779.51</v>
      </c>
      <c r="C5" s="9">
        <v>33408102.649999999</v>
      </c>
      <c r="D5" s="9">
        <v>25190146.93</v>
      </c>
      <c r="E5" s="9">
        <f>B5+C5-D5</f>
        <v>12364735.229999997</v>
      </c>
      <c r="F5" s="9">
        <f t="shared" ref="F5:F11" si="1">E5-B5</f>
        <v>8217955.7199999969</v>
      </c>
    </row>
    <row r="6" spans="1:6" x14ac:dyDescent="0.2">
      <c r="A6" s="6" t="s">
        <v>6</v>
      </c>
      <c r="B6" s="9">
        <v>7002857.9199999999</v>
      </c>
      <c r="C6" s="9">
        <v>31583778.649999999</v>
      </c>
      <c r="D6" s="9">
        <v>26468380.109999999</v>
      </c>
      <c r="E6" s="9">
        <f t="shared" ref="E6:E11" si="2">B6+C6-D6</f>
        <v>12118256.460000001</v>
      </c>
      <c r="F6" s="9">
        <f t="shared" si="1"/>
        <v>5115398.540000001</v>
      </c>
    </row>
    <row r="7" spans="1:6" x14ac:dyDescent="0.2">
      <c r="A7" s="6" t="s">
        <v>7</v>
      </c>
      <c r="B7" s="9">
        <v>0</v>
      </c>
      <c r="C7" s="9">
        <v>1255650.28</v>
      </c>
      <c r="D7" s="9">
        <v>994248.03</v>
      </c>
      <c r="E7" s="9">
        <f t="shared" si="2"/>
        <v>261402.25</v>
      </c>
      <c r="F7" s="9">
        <f t="shared" si="1"/>
        <v>261402.25</v>
      </c>
    </row>
    <row r="8" spans="1:6" x14ac:dyDescent="0.2">
      <c r="A8" s="6" t="s">
        <v>1</v>
      </c>
      <c r="B8" s="9">
        <v>98000687.420000002</v>
      </c>
      <c r="C8" s="9">
        <v>15639584.08</v>
      </c>
      <c r="D8" s="9">
        <v>28246188.940000001</v>
      </c>
      <c r="E8" s="9">
        <f t="shared" si="2"/>
        <v>85394082.560000002</v>
      </c>
      <c r="F8" s="9">
        <f t="shared" si="1"/>
        <v>-12606604.859999999</v>
      </c>
    </row>
    <row r="9" spans="1:6" x14ac:dyDescent="0.2">
      <c r="A9" s="6" t="s">
        <v>2</v>
      </c>
      <c r="B9" s="9">
        <v>0</v>
      </c>
      <c r="C9" s="9">
        <v>0</v>
      </c>
      <c r="D9" s="9">
        <v>0</v>
      </c>
      <c r="E9" s="9">
        <f t="shared" si="2"/>
        <v>0</v>
      </c>
      <c r="F9" s="9">
        <f t="shared" si="1"/>
        <v>0</v>
      </c>
    </row>
    <row r="10" spans="1:6" x14ac:dyDescent="0.2">
      <c r="A10" s="6" t="s">
        <v>8</v>
      </c>
      <c r="B10" s="9">
        <v>0</v>
      </c>
      <c r="C10" s="9">
        <v>0</v>
      </c>
      <c r="D10" s="9">
        <v>0</v>
      </c>
      <c r="E10" s="9">
        <f t="shared" si="2"/>
        <v>0</v>
      </c>
      <c r="F10" s="9">
        <f t="shared" si="1"/>
        <v>0</v>
      </c>
    </row>
    <row r="11" spans="1:6" x14ac:dyDescent="0.2">
      <c r="A11" s="6" t="s">
        <v>9</v>
      </c>
      <c r="B11" s="9">
        <v>0</v>
      </c>
      <c r="C11" s="9">
        <v>0</v>
      </c>
      <c r="D11" s="9">
        <v>0</v>
      </c>
      <c r="E11" s="9">
        <f t="shared" si="2"/>
        <v>0</v>
      </c>
      <c r="F11" s="9">
        <f t="shared" si="1"/>
        <v>0</v>
      </c>
    </row>
    <row r="12" spans="1:6" x14ac:dyDescent="0.2">
      <c r="A12" s="5" t="s">
        <v>10</v>
      </c>
      <c r="B12" s="8">
        <f>SUM(B13:B21)</f>
        <v>24319136.879999999</v>
      </c>
      <c r="C12" s="8">
        <f>SUM(C13:C21)</f>
        <v>38964479.340000004</v>
      </c>
      <c r="D12" s="8">
        <f>SUM(D13:D21)</f>
        <v>24725433.579999998</v>
      </c>
      <c r="E12" s="8">
        <f>SUM(E13:E21)</f>
        <v>38558182.639999986</v>
      </c>
      <c r="F12" s="8">
        <f>SUM(F13:F21)</f>
        <v>14239045.76</v>
      </c>
    </row>
    <row r="13" spans="1:6" x14ac:dyDescent="0.2">
      <c r="A13" s="6" t="s">
        <v>11</v>
      </c>
      <c r="B13" s="9">
        <v>0</v>
      </c>
      <c r="C13" s="9">
        <v>0</v>
      </c>
      <c r="D13" s="9">
        <v>0</v>
      </c>
      <c r="E13" s="9">
        <f>B13+C13-D13</f>
        <v>0</v>
      </c>
      <c r="F13" s="9">
        <f t="shared" ref="F13:F21" si="3">E13-B13</f>
        <v>0</v>
      </c>
    </row>
    <row r="14" spans="1:6" x14ac:dyDescent="0.2">
      <c r="A14" s="6" t="s">
        <v>12</v>
      </c>
      <c r="B14" s="10">
        <v>11814634.869999999</v>
      </c>
      <c r="C14" s="10">
        <v>7369261.1600000001</v>
      </c>
      <c r="D14" s="10">
        <v>8050988.8399999999</v>
      </c>
      <c r="E14" s="10">
        <f t="shared" ref="E14:E21" si="4">B14+C14-D14</f>
        <v>11132907.190000001</v>
      </c>
      <c r="F14" s="10">
        <f t="shared" si="3"/>
        <v>-681727.67999999784</v>
      </c>
    </row>
    <row r="15" spans="1:6" x14ac:dyDescent="0.2">
      <c r="A15" s="6" t="s">
        <v>13</v>
      </c>
      <c r="B15" s="10">
        <v>12321940.359999999</v>
      </c>
      <c r="C15" s="10">
        <v>31583238.18</v>
      </c>
      <c r="D15" s="10">
        <v>16655422.380000001</v>
      </c>
      <c r="E15" s="10">
        <f t="shared" si="4"/>
        <v>27249756.159999996</v>
      </c>
      <c r="F15" s="10">
        <f t="shared" si="3"/>
        <v>14927815.799999997</v>
      </c>
    </row>
    <row r="16" spans="1:6" x14ac:dyDescent="0.2">
      <c r="A16" s="6" t="s">
        <v>14</v>
      </c>
      <c r="B16" s="9">
        <v>1617775.05</v>
      </c>
      <c r="C16" s="9">
        <v>11980</v>
      </c>
      <c r="D16" s="9">
        <v>5990</v>
      </c>
      <c r="E16" s="9">
        <f t="shared" si="4"/>
        <v>1623765.05</v>
      </c>
      <c r="F16" s="9">
        <f t="shared" si="3"/>
        <v>5990</v>
      </c>
    </row>
    <row r="17" spans="1:6" x14ac:dyDescent="0.2">
      <c r="A17" s="6" t="s">
        <v>15</v>
      </c>
      <c r="B17" s="9">
        <v>45449.440000000002</v>
      </c>
      <c r="C17" s="9">
        <v>0</v>
      </c>
      <c r="D17" s="9">
        <v>0</v>
      </c>
      <c r="E17" s="9">
        <f t="shared" si="4"/>
        <v>45449.440000000002</v>
      </c>
      <c r="F17" s="9">
        <f t="shared" si="3"/>
        <v>0</v>
      </c>
    </row>
    <row r="18" spans="1:6" x14ac:dyDescent="0.2">
      <c r="A18" s="6" t="s">
        <v>16</v>
      </c>
      <c r="B18" s="9">
        <v>-1480662.84</v>
      </c>
      <c r="C18" s="9">
        <v>0</v>
      </c>
      <c r="D18" s="9">
        <v>13032.36</v>
      </c>
      <c r="E18" s="9">
        <f t="shared" si="4"/>
        <v>-1493695.2000000002</v>
      </c>
      <c r="F18" s="9">
        <f t="shared" si="3"/>
        <v>-13032.360000000102</v>
      </c>
    </row>
    <row r="19" spans="1:6" x14ac:dyDescent="0.2">
      <c r="A19" s="6" t="s">
        <v>17</v>
      </c>
      <c r="B19" s="9">
        <v>0</v>
      </c>
      <c r="C19" s="9">
        <v>0</v>
      </c>
      <c r="D19" s="9">
        <v>0</v>
      </c>
      <c r="E19" s="9">
        <f t="shared" si="4"/>
        <v>0</v>
      </c>
      <c r="F19" s="9">
        <f t="shared" si="3"/>
        <v>0</v>
      </c>
    </row>
    <row r="20" spans="1:6" x14ac:dyDescent="0.2">
      <c r="A20" s="6" t="s">
        <v>18</v>
      </c>
      <c r="B20" s="9">
        <v>0</v>
      </c>
      <c r="C20" s="9">
        <v>0</v>
      </c>
      <c r="D20" s="9">
        <v>0</v>
      </c>
      <c r="E20" s="9">
        <f t="shared" si="4"/>
        <v>0</v>
      </c>
      <c r="F20" s="9">
        <f t="shared" si="3"/>
        <v>0</v>
      </c>
    </row>
    <row r="21" spans="1:6" x14ac:dyDescent="0.2">
      <c r="A21" s="6" t="s">
        <v>19</v>
      </c>
      <c r="B21" s="9">
        <v>0</v>
      </c>
      <c r="C21" s="9">
        <v>0</v>
      </c>
      <c r="D21" s="9">
        <v>0</v>
      </c>
      <c r="E21" s="9">
        <f t="shared" si="4"/>
        <v>0</v>
      </c>
      <c r="F21" s="9">
        <f t="shared" si="3"/>
        <v>0</v>
      </c>
    </row>
    <row r="23" spans="1:6" ht="12.75" x14ac:dyDescent="0.2">
      <c r="A23" s="7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DAF</cp:lastModifiedBy>
  <cp:lastPrinted>2018-03-08T18:40:55Z</cp:lastPrinted>
  <dcterms:created xsi:type="dcterms:W3CDTF">2014-02-09T04:04:15Z</dcterms:created>
  <dcterms:modified xsi:type="dcterms:W3CDTF">2026-10-05T19:23:30Z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